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https://d.docs.live.net/fd7ec95bbf759577/Documents/"/>
    </mc:Choice>
  </mc:AlternateContent>
  <xr:revisionPtr revIDLastSave="0" documentId="8_{88304E81-20F4-4792-9BBB-689727C38F71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Feuil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4" i="1" l="1"/>
  <c r="B6" i="1"/>
  <c r="B26" i="1"/>
  <c r="B29" i="1"/>
  <c r="B31" i="1" s="1"/>
  <c r="B25" i="1"/>
  <c r="B8" i="1"/>
  <c r="B10" i="1" l="1"/>
  <c r="B11" i="1"/>
  <c r="B30" i="1"/>
  <c r="B13" i="1" l="1"/>
  <c r="B22" i="1"/>
  <c r="B27" i="1" l="1"/>
  <c r="B32" i="1" s="1"/>
</calcChain>
</file>

<file path=xl/sharedStrings.xml><?xml version="1.0" encoding="utf-8"?>
<sst xmlns="http://schemas.openxmlformats.org/spreadsheetml/2006/main" count="32" uniqueCount="28">
  <si>
    <t>Prix des nuités ( ex 184,00 $ x 2 nuités )</t>
  </si>
  <si>
    <t>Frais de ménage</t>
  </si>
  <si>
    <t>Frais spéciaux (ex frais d'animaux ) :</t>
  </si>
  <si>
    <t>Frais de service WeChalet au voyageur*:</t>
  </si>
  <si>
    <t>* 12 % court terme et 6 % long terme</t>
  </si>
  <si>
    <t>Taxes d'hébergement: ( Prix des nuités x 3,5 % )</t>
  </si>
  <si>
    <t>TPS ( vous devrez remettre ce montant de taxes au gouvernement)</t>
  </si>
  <si>
    <t>TVQ ( vous devrez remettre ce montant de taxes au gouvernement)</t>
  </si>
  <si>
    <t>Facture total payé par le voyageur</t>
  </si>
  <si>
    <t>Frais de service au voyageur WeChalet</t>
  </si>
  <si>
    <t>Taxes d'hébergement</t>
  </si>
  <si>
    <t>TPS :</t>
  </si>
  <si>
    <t>TVQ:</t>
  </si>
  <si>
    <t xml:space="preserve">Pour comprende votre paiement : </t>
  </si>
  <si>
    <t xml:space="preserve">MOINS </t>
  </si>
  <si>
    <t>SOUS TOTAL</t>
  </si>
  <si>
    <t xml:space="preserve">-Frais à l'hote WeChalet  3 %  ( Des nuités, frais ménage et frais spéciaux ) </t>
  </si>
  <si>
    <t>TPS ( vous devrez demander un remboursement de ces taxes )</t>
  </si>
  <si>
    <t>TVQ ( vous devrez demander un remboursement de ces taxes )</t>
  </si>
  <si>
    <t>VOTRE PAIEMENT</t>
  </si>
  <si>
    <t>Montant forfaitaire du dépot de sécurité ( waver ) 10 % du montant</t>
  </si>
  <si>
    <t xml:space="preserve">Notes </t>
  </si>
  <si>
    <t>Si vous n'êtes pas sûr si le voyageur à payer le montant forfaitaire de 10 % du dépôt pour bénéficier de l'assurance, ou si vous n'êtes pas sûr du montant, demandez au service à la clientèle au support@wechalet le montant forfaitaire du dépôt de sécurité.</t>
  </si>
  <si>
    <r>
      <rPr>
        <b/>
        <sz val="16"/>
        <color rgb="FFC00000"/>
        <rFont val="Verdana"/>
        <family val="2"/>
      </rPr>
      <t xml:space="preserve">Nouvelle Fonction de la plateforme </t>
    </r>
    <r>
      <rPr>
        <b/>
        <sz val="20"/>
        <color theme="1" tint="0.34998626667073579"/>
        <rFont val="Verdana"/>
        <family val="2"/>
      </rPr>
      <t xml:space="preserve">                     </t>
    </r>
    <r>
      <rPr>
        <b/>
        <sz val="14"/>
        <color theme="1" tint="0.34998626667073579"/>
        <rFont val="Verdana"/>
        <family val="2"/>
      </rPr>
      <t>Montant forfaitaire du dépot de sécurité</t>
    </r>
    <r>
      <rPr>
        <b/>
        <sz val="14"/>
        <color theme="8"/>
        <rFont val="Verdana"/>
        <family val="2"/>
      </rPr>
      <t xml:space="preserve">   </t>
    </r>
    <r>
      <rPr>
        <b/>
        <sz val="12"/>
        <color theme="8"/>
        <rFont val="Verdana"/>
        <family val="2"/>
      </rPr>
      <t xml:space="preserve">                                           </t>
    </r>
    <r>
      <rPr>
        <i/>
        <sz val="12"/>
        <color theme="1"/>
        <rFont val="Verdana"/>
        <family val="2"/>
      </rPr>
      <t>Ce montant vous sera communiqué sur votre facture éventuellement  présentement 10 % du montant du dépôt de sécurité que vous demandez.</t>
    </r>
  </si>
  <si>
    <t>support@wechalet.com</t>
  </si>
  <si>
    <t>Si vous offrez un rabais à la semaine ou au mois, vous devez le soustraire ici.</t>
  </si>
  <si>
    <t>Montant Code de rabais wechalet</t>
  </si>
  <si>
    <t>DEMANDEZ AU SERVICE CLIENT SI VOS MONTANTS NE BLANCENT PAS.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</si>
</sst>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;\(#,##0.00\)"/>
    <numFmt numFmtId="165" formatCode="#,##0.00\ &quot;$&quot;"/>
    <numFmt numFmtId="166" formatCode="#,##0.00\ &quot;$&quot;;[Red]#,##0.00\ &quot;$&quot;"/>
  </numFmts>
  <fonts count="25" x14ac:knownFonts="1">
    <font>
      <sz val="10"/>
      <color rgb="FF000000"/>
      <name val="Arial"/>
      <scheme val="minor"/>
    </font>
    <font>
      <b/>
      <sz val="12"/>
      <color rgb="FF000000"/>
      <name val="Verdana"/>
      <family val="2"/>
    </font>
    <font>
      <b/>
      <sz val="12"/>
      <color rgb="FF000000"/>
      <name val="Calibri"/>
      <family val="2"/>
    </font>
    <font>
      <i/>
      <sz val="12"/>
      <color rgb="FF000000"/>
      <name val="Verdana"/>
      <family val="2"/>
    </font>
    <font>
      <sz val="12"/>
      <color rgb="FF000000"/>
      <name val="Verdana"/>
      <family val="2"/>
    </font>
    <font>
      <b/>
      <sz val="12"/>
      <color rgb="FF4E9487"/>
      <name val="Verdana"/>
      <family val="2"/>
    </font>
    <font>
      <b/>
      <sz val="14"/>
      <color rgb="FF4E9487"/>
      <name val="Calibri"/>
      <family val="2"/>
    </font>
    <font>
      <sz val="11"/>
      <color rgb="FF000000"/>
      <name val="Calibri"/>
      <family val="2"/>
    </font>
    <font>
      <sz val="12"/>
      <color theme="1"/>
      <name val="Verdana"/>
      <family val="2"/>
    </font>
    <font>
      <sz val="10"/>
      <color theme="1"/>
      <name val="Arial"/>
      <family val="2"/>
      <scheme val="minor"/>
    </font>
    <font>
      <b/>
      <sz val="12"/>
      <color theme="1"/>
      <name val="Verdana"/>
      <family val="2"/>
    </font>
    <font>
      <b/>
      <sz val="12"/>
      <color rgb="FFFF0000"/>
      <name val="Verdana"/>
      <family val="2"/>
    </font>
    <font>
      <b/>
      <sz val="14"/>
      <color rgb="FFFF0000"/>
      <name val="Arial"/>
      <family val="2"/>
      <scheme val="minor"/>
    </font>
    <font>
      <b/>
      <i/>
      <sz val="12"/>
      <color rgb="FF4E9487"/>
      <name val="Verdana"/>
      <family val="2"/>
    </font>
    <font>
      <b/>
      <sz val="12"/>
      <color rgb="FF000000"/>
      <name val="Arial"/>
      <family val="2"/>
      <scheme val="minor"/>
    </font>
    <font>
      <b/>
      <sz val="12"/>
      <color theme="8"/>
      <name val="Verdana"/>
      <family val="2"/>
    </font>
    <font>
      <sz val="10"/>
      <color theme="5" tint="-0.249977111117893"/>
      <name val="Arial"/>
      <family val="2"/>
      <scheme val="minor"/>
    </font>
    <font>
      <b/>
      <sz val="20"/>
      <color theme="1" tint="0.34998626667073579"/>
      <name val="Verdana"/>
      <family val="2"/>
    </font>
    <font>
      <b/>
      <sz val="16"/>
      <color rgb="FFC00000"/>
      <name val="Verdana"/>
      <family val="2"/>
    </font>
    <font>
      <b/>
      <sz val="14"/>
      <color theme="1" tint="0.34998626667073579"/>
      <name val="Verdana"/>
      <family val="2"/>
    </font>
    <font>
      <b/>
      <sz val="14"/>
      <color theme="8"/>
      <name val="Verdana"/>
      <family val="2"/>
    </font>
    <font>
      <i/>
      <sz val="12"/>
      <color theme="1"/>
      <name val="Verdana"/>
      <family val="2"/>
    </font>
    <font>
      <u/>
      <sz val="10"/>
      <color theme="10"/>
      <name val="Arial"/>
      <family val="2"/>
      <scheme val="minor"/>
    </font>
    <font>
      <u/>
      <sz val="12"/>
      <color theme="10"/>
      <name val="Arial"/>
      <family val="2"/>
      <scheme val="minor"/>
    </font>
    <font>
      <i/>
      <sz val="11"/>
      <color rgb="FFFF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4E9487"/>
        <bgColor rgb="FF4E9487"/>
      </patternFill>
    </fill>
    <fill>
      <patternFill patternType="solid">
        <fgColor rgb="FFC00000"/>
        <bgColor indexed="64"/>
      </patternFill>
    </fill>
  </fills>
  <borders count="19">
    <border>
      <left/>
      <right/>
      <top/>
      <bottom/>
      <diagonal/>
    </border>
    <border>
      <left style="thin">
        <color rgb="FF4E9487"/>
      </left>
      <right style="thin">
        <color rgb="FF000000"/>
      </right>
      <top style="thin">
        <color rgb="FF4E9487"/>
      </top>
      <bottom style="thin">
        <color rgb="FF000000"/>
      </bottom>
      <diagonal/>
    </border>
    <border>
      <left/>
      <right style="thin">
        <color rgb="FF4E9487"/>
      </right>
      <top style="thin">
        <color rgb="FF4E9487"/>
      </top>
      <bottom style="thin">
        <color rgb="FF000000"/>
      </bottom>
      <diagonal/>
    </border>
    <border>
      <left style="thin">
        <color rgb="FF4E9487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4E9487"/>
      </right>
      <top/>
      <bottom style="thin">
        <color rgb="FF000000"/>
      </bottom>
      <diagonal/>
    </border>
    <border>
      <left style="thin">
        <color rgb="FF4E9487"/>
      </left>
      <right/>
      <top/>
      <bottom/>
      <diagonal/>
    </border>
    <border>
      <left/>
      <right style="thin">
        <color rgb="FF4E9487"/>
      </right>
      <top/>
      <bottom/>
      <diagonal/>
    </border>
    <border>
      <left style="thin">
        <color rgb="FF4E9487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4E9487"/>
      </right>
      <top style="thin">
        <color rgb="FF000000"/>
      </top>
      <bottom style="thin">
        <color rgb="FF000000"/>
      </bottom>
      <diagonal/>
    </border>
    <border>
      <left style="thin">
        <color rgb="FF4E9487"/>
      </left>
      <right/>
      <top style="thin">
        <color rgb="FF000000"/>
      </top>
      <bottom/>
      <diagonal/>
    </border>
    <border>
      <left/>
      <right style="thin">
        <color rgb="FF4E9487"/>
      </right>
      <top style="thin">
        <color rgb="FF000000"/>
      </top>
      <bottom/>
      <diagonal/>
    </border>
    <border>
      <left style="thin">
        <color rgb="FF4E9487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4E9487"/>
      </right>
      <top style="thin">
        <color rgb="FF000000"/>
      </top>
      <bottom style="thin">
        <color rgb="FF000000"/>
      </bottom>
      <diagonal/>
    </border>
    <border>
      <left style="thin">
        <color rgb="FF4E9487"/>
      </left>
      <right style="thin">
        <color rgb="FF000000"/>
      </right>
      <top style="thin">
        <color rgb="FF000000"/>
      </top>
      <bottom style="thin">
        <color rgb="FF4E9487"/>
      </bottom>
      <diagonal/>
    </border>
    <border>
      <left style="thin">
        <color rgb="FF000000"/>
      </left>
      <right style="thin">
        <color rgb="FF4E9487"/>
      </right>
      <top style="thin">
        <color rgb="FF000000"/>
      </top>
      <bottom style="thin">
        <color rgb="FF4E9487"/>
      </bottom>
      <diagonal/>
    </border>
    <border>
      <left style="thin">
        <color rgb="FF4E9487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2" fillId="0" borderId="0" applyNumberFormat="0" applyFill="0" applyBorder="0" applyAlignment="0" applyProtection="0"/>
  </cellStyleXfs>
  <cellXfs count="49">
    <xf numFmtId="0" fontId="0" fillId="0" borderId="0" xfId="0"/>
    <xf numFmtId="0" fontId="1" fillId="0" borderId="0" xfId="0" applyFont="1"/>
    <xf numFmtId="164" fontId="2" fillId="0" borderId="0" xfId="0" applyNumberFormat="1" applyFont="1" applyAlignment="1">
      <alignment horizontal="right"/>
    </xf>
    <xf numFmtId="0" fontId="1" fillId="0" borderId="3" xfId="0" applyFont="1" applyBorder="1"/>
    <xf numFmtId="0" fontId="3" fillId="0" borderId="3" xfId="0" applyFont="1" applyBorder="1"/>
    <xf numFmtId="0" fontId="4" fillId="0" borderId="5" xfId="0" applyFont="1" applyBorder="1"/>
    <xf numFmtId="0" fontId="5" fillId="0" borderId="7" xfId="0" applyFont="1" applyBorder="1"/>
    <xf numFmtId="0" fontId="5" fillId="0" borderId="3" xfId="0" applyFont="1" applyBorder="1"/>
    <xf numFmtId="0" fontId="1" fillId="0" borderId="7" xfId="0" applyFont="1" applyBorder="1"/>
    <xf numFmtId="0" fontId="4" fillId="2" borderId="5" xfId="0" applyFont="1" applyFill="1" applyBorder="1"/>
    <xf numFmtId="0" fontId="4" fillId="2" borderId="9" xfId="0" applyFont="1" applyFill="1" applyBorder="1"/>
    <xf numFmtId="0" fontId="4" fillId="2" borderId="11" xfId="0" applyFont="1" applyFill="1" applyBorder="1"/>
    <xf numFmtId="0" fontId="8" fillId="2" borderId="5" xfId="0" applyFont="1" applyFill="1" applyBorder="1"/>
    <xf numFmtId="0" fontId="10" fillId="0" borderId="5" xfId="0" applyFont="1" applyBorder="1"/>
    <xf numFmtId="0" fontId="11" fillId="0" borderId="5" xfId="0" applyFont="1" applyBorder="1"/>
    <xf numFmtId="0" fontId="10" fillId="0" borderId="7" xfId="0" applyFont="1" applyBorder="1"/>
    <xf numFmtId="0" fontId="11" fillId="0" borderId="7" xfId="0" applyFont="1" applyBorder="1"/>
    <xf numFmtId="0" fontId="11" fillId="0" borderId="3" xfId="0" applyFont="1" applyBorder="1"/>
    <xf numFmtId="0" fontId="13" fillId="0" borderId="13" xfId="0" applyFont="1" applyBorder="1"/>
    <xf numFmtId="0" fontId="15" fillId="0" borderId="5" xfId="0" applyFont="1" applyBorder="1"/>
    <xf numFmtId="0" fontId="3" fillId="0" borderId="0" xfId="0" applyFont="1" applyAlignment="1">
      <alignment wrapText="1"/>
    </xf>
    <xf numFmtId="0" fontId="3" fillId="0" borderId="0" xfId="0" applyFont="1" applyAlignment="1">
      <alignment vertical="top" wrapText="1"/>
    </xf>
    <xf numFmtId="165" fontId="2" fillId="0" borderId="2" xfId="0" applyNumberFormat="1" applyFont="1" applyBorder="1" applyAlignment="1">
      <alignment horizontal="right"/>
    </xf>
    <xf numFmtId="165" fontId="2" fillId="0" borderId="4" xfId="0" applyNumberFormat="1" applyFont="1" applyBorder="1" applyAlignment="1">
      <alignment horizontal="right"/>
    </xf>
    <xf numFmtId="165" fontId="2" fillId="0" borderId="4" xfId="0" applyNumberFormat="1" applyFont="1" applyBorder="1"/>
    <xf numFmtId="165" fontId="2" fillId="0" borderId="6" xfId="0" applyNumberFormat="1" applyFont="1" applyBorder="1"/>
    <xf numFmtId="165" fontId="6" fillId="0" borderId="4" xfId="0" applyNumberFormat="1" applyFont="1" applyBorder="1" applyAlignment="1">
      <alignment horizontal="right"/>
    </xf>
    <xf numFmtId="165" fontId="2" fillId="0" borderId="8" xfId="0" applyNumberFormat="1" applyFont="1" applyBorder="1" applyAlignment="1">
      <alignment horizontal="right"/>
    </xf>
    <xf numFmtId="165" fontId="7" fillId="0" borderId="6" xfId="0" applyNumberFormat="1" applyFont="1" applyBorder="1"/>
    <xf numFmtId="165" fontId="7" fillId="2" borderId="6" xfId="0" applyNumberFormat="1" applyFont="1" applyFill="1" applyBorder="1"/>
    <xf numFmtId="165" fontId="7" fillId="2" borderId="10" xfId="0" applyNumberFormat="1" applyFont="1" applyFill="1" applyBorder="1" applyAlignment="1">
      <alignment horizontal="right"/>
    </xf>
    <xf numFmtId="165" fontId="7" fillId="2" borderId="6" xfId="0" applyNumberFormat="1" applyFont="1" applyFill="1" applyBorder="1" applyAlignment="1">
      <alignment horizontal="right"/>
    </xf>
    <xf numFmtId="165" fontId="7" fillId="2" borderId="4" xfId="0" applyNumberFormat="1" applyFont="1" applyFill="1" applyBorder="1" applyAlignment="1">
      <alignment horizontal="right"/>
    </xf>
    <xf numFmtId="165" fontId="9" fillId="2" borderId="6" xfId="0" applyNumberFormat="1" applyFont="1" applyFill="1" applyBorder="1"/>
    <xf numFmtId="165" fontId="9" fillId="0" borderId="6" xfId="0" applyNumberFormat="1" applyFont="1" applyBorder="1"/>
    <xf numFmtId="165" fontId="2" fillId="0" borderId="12" xfId="0" applyNumberFormat="1" applyFont="1" applyBorder="1" applyAlignment="1">
      <alignment horizontal="right"/>
    </xf>
    <xf numFmtId="165" fontId="12" fillId="0" borderId="12" xfId="0" applyNumberFormat="1" applyFont="1" applyBorder="1"/>
    <xf numFmtId="165" fontId="14" fillId="0" borderId="14" xfId="0" applyNumberFormat="1" applyFont="1" applyBorder="1"/>
    <xf numFmtId="0" fontId="1" fillId="0" borderId="15" xfId="0" applyFont="1" applyBorder="1"/>
    <xf numFmtId="165" fontId="2" fillId="0" borderId="6" xfId="0" applyNumberFormat="1" applyFont="1" applyBorder="1" applyAlignment="1">
      <alignment horizontal="right"/>
    </xf>
    <xf numFmtId="165" fontId="2" fillId="0" borderId="17" xfId="0" applyNumberFormat="1" applyFont="1" applyBorder="1"/>
    <xf numFmtId="0" fontId="16" fillId="3" borderId="17" xfId="0" applyFont="1" applyFill="1" applyBorder="1"/>
    <xf numFmtId="0" fontId="3" fillId="0" borderId="18" xfId="0" applyFont="1" applyBorder="1" applyAlignment="1">
      <alignment vertical="top" wrapText="1"/>
    </xf>
    <xf numFmtId="0" fontId="23" fillId="0" borderId="0" xfId="1" applyFont="1" applyAlignment="1">
      <alignment vertical="top" wrapText="1"/>
    </xf>
    <xf numFmtId="0" fontId="1" fillId="0" borderId="1" xfId="0" applyFont="1" applyBorder="1" applyAlignment="1">
      <alignment vertical="center"/>
    </xf>
    <xf numFmtId="0" fontId="15" fillId="0" borderId="16" xfId="0" applyFont="1" applyBorder="1" applyAlignment="1">
      <alignment vertical="center" wrapText="1"/>
    </xf>
    <xf numFmtId="0" fontId="11" fillId="0" borderId="0" xfId="0" applyFont="1" applyAlignment="1">
      <alignment horizontal="right"/>
    </xf>
    <xf numFmtId="166" fontId="2" fillId="0" borderId="0" xfId="0" applyNumberFormat="1" applyFont="1" applyAlignment="1">
      <alignment horizontal="right"/>
    </xf>
    <xf numFmtId="0" fontId="24" fillId="0" borderId="0" xfId="0" applyFont="1" applyAlignment="1">
      <alignment wrapText="1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352550" cy="6762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upport@wechalet.com?subject=Montant%20forfaitaire%20du%20d&#233;pot%20de%20s&#233;curit&#233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D32"/>
  <sheetViews>
    <sheetView tabSelected="1" workbookViewId="0">
      <selection activeCell="B3" sqref="B3"/>
    </sheetView>
  </sheetViews>
  <sheetFormatPr baseColWidth="10" defaultColWidth="12.5546875" defaultRowHeight="15.75" customHeight="1" x14ac:dyDescent="0.25"/>
  <cols>
    <col min="1" max="1" width="99.109375" customWidth="1"/>
    <col min="3" max="3" width="3.5546875" customWidth="1"/>
    <col min="4" max="4" width="77.5546875" customWidth="1"/>
  </cols>
  <sheetData>
    <row r="1" spans="1:4" ht="53.25" customHeight="1" x14ac:dyDescent="0.3">
      <c r="A1" s="1"/>
      <c r="B1" s="2"/>
      <c r="D1" t="s">
        <v>21</v>
      </c>
    </row>
    <row r="2" spans="1:4" ht="24.6" customHeight="1" x14ac:dyDescent="0.3">
      <c r="A2" s="46" t="s">
        <v>26</v>
      </c>
      <c r="B2" s="47">
        <v>0</v>
      </c>
      <c r="D2" s="48" t="s">
        <v>27</v>
      </c>
    </row>
    <row r="3" spans="1:4" ht="32.4" x14ac:dyDescent="0.3">
      <c r="A3" s="44" t="s">
        <v>0</v>
      </c>
      <c r="B3" s="22">
        <v>368</v>
      </c>
      <c r="D3" s="20" t="s">
        <v>25</v>
      </c>
    </row>
    <row r="4" spans="1:4" ht="16.2" x14ac:dyDescent="0.3">
      <c r="A4" s="3" t="s">
        <v>1</v>
      </c>
      <c r="B4" s="23">
        <v>40</v>
      </c>
    </row>
    <row r="5" spans="1:4" ht="16.2" x14ac:dyDescent="0.3">
      <c r="A5" s="3" t="s">
        <v>2</v>
      </c>
      <c r="B5" s="23">
        <v>0</v>
      </c>
    </row>
    <row r="6" spans="1:4" ht="16.2" x14ac:dyDescent="0.3">
      <c r="A6" s="3" t="s">
        <v>3</v>
      </c>
      <c r="B6" s="23">
        <f>SUM(B3:B5)*B16-B2</f>
        <v>48.96</v>
      </c>
    </row>
    <row r="7" spans="1:4" ht="16.2" x14ac:dyDescent="0.3">
      <c r="A7" s="4" t="s">
        <v>4</v>
      </c>
      <c r="B7" s="24"/>
    </row>
    <row r="8" spans="1:4" ht="16.8" thickBot="1" x14ac:dyDescent="0.35">
      <c r="A8" s="38" t="s">
        <v>5</v>
      </c>
      <c r="B8" s="39">
        <f>SUM(B3)*B17</f>
        <v>12.88</v>
      </c>
    </row>
    <row r="9" spans="1:4" ht="81.75" customHeight="1" thickBot="1" x14ac:dyDescent="0.35">
      <c r="A9" s="45" t="s">
        <v>23</v>
      </c>
      <c r="B9" s="40">
        <v>0</v>
      </c>
      <c r="C9" s="41"/>
      <c r="D9" s="42" t="s">
        <v>22</v>
      </c>
    </row>
    <row r="10" spans="1:4" ht="18" x14ac:dyDescent="0.35">
      <c r="A10" s="7" t="s">
        <v>6</v>
      </c>
      <c r="B10" s="26">
        <f>SUM(B3:B9)*B18</f>
        <v>23.492000000000001</v>
      </c>
      <c r="D10" s="43" t="s">
        <v>24</v>
      </c>
    </row>
    <row r="11" spans="1:4" ht="18" x14ac:dyDescent="0.35">
      <c r="A11" s="7" t="s">
        <v>7</v>
      </c>
      <c r="B11" s="26">
        <f>SUM(B3:B9)*B19</f>
        <v>46.866540000000001</v>
      </c>
      <c r="D11" s="21"/>
    </row>
    <row r="12" spans="1:4" ht="16.2" x14ac:dyDescent="0.3">
      <c r="A12" s="5"/>
      <c r="B12" s="25"/>
      <c r="D12" s="21"/>
    </row>
    <row r="13" spans="1:4" ht="16.2" x14ac:dyDescent="0.3">
      <c r="A13" s="8" t="s">
        <v>8</v>
      </c>
      <c r="B13" s="27">
        <f>SUM(B3:B11)</f>
        <v>540.19853999999998</v>
      </c>
      <c r="D13" s="21"/>
    </row>
    <row r="14" spans="1:4" ht="16.2" x14ac:dyDescent="0.3">
      <c r="A14" s="5"/>
      <c r="B14" s="28"/>
    </row>
    <row r="15" spans="1:4" ht="16.2" x14ac:dyDescent="0.3">
      <c r="A15" s="9"/>
      <c r="B15" s="29"/>
    </row>
    <row r="16" spans="1:4" ht="3.75" hidden="1" customHeight="1" x14ac:dyDescent="0.3">
      <c r="A16" s="10" t="s">
        <v>9</v>
      </c>
      <c r="B16" s="30">
        <v>0.12</v>
      </c>
    </row>
    <row r="17" spans="1:2" ht="1.5" hidden="1" customHeight="1" x14ac:dyDescent="0.3">
      <c r="A17" s="9" t="s">
        <v>10</v>
      </c>
      <c r="B17" s="31">
        <v>3.5000000000000003E-2</v>
      </c>
    </row>
    <row r="18" spans="1:2" ht="1.5" customHeight="1" x14ac:dyDescent="0.3">
      <c r="A18" s="9" t="s">
        <v>11</v>
      </c>
      <c r="B18" s="31">
        <v>0.05</v>
      </c>
    </row>
    <row r="19" spans="1:2" ht="1.5" customHeight="1" x14ac:dyDescent="0.3">
      <c r="A19" s="11" t="s">
        <v>12</v>
      </c>
      <c r="B19" s="32">
        <v>9.9750000000000005E-2</v>
      </c>
    </row>
    <row r="20" spans="1:2" ht="16.2" x14ac:dyDescent="0.3">
      <c r="A20" s="12"/>
      <c r="B20" s="33"/>
    </row>
    <row r="21" spans="1:2" ht="16.2" x14ac:dyDescent="0.3">
      <c r="A21" s="13" t="s">
        <v>13</v>
      </c>
      <c r="B21" s="34"/>
    </row>
    <row r="22" spans="1:2" ht="16.2" x14ac:dyDescent="0.3">
      <c r="A22" s="8" t="s">
        <v>8</v>
      </c>
      <c r="B22" s="35">
        <f>SUM(B3:B11)</f>
        <v>540.19853999999998</v>
      </c>
    </row>
    <row r="23" spans="1:2" ht="16.2" x14ac:dyDescent="0.3">
      <c r="A23" s="14" t="s">
        <v>14</v>
      </c>
      <c r="B23" s="23"/>
    </row>
    <row r="24" spans="1:2" ht="16.2" x14ac:dyDescent="0.3">
      <c r="A24" s="8" t="s">
        <v>3</v>
      </c>
      <c r="B24" s="35">
        <f>SUM(B3:B5)*B16-B2</f>
        <v>48.96</v>
      </c>
    </row>
    <row r="25" spans="1:2" ht="16.2" x14ac:dyDescent="0.3">
      <c r="A25" s="3" t="s">
        <v>5</v>
      </c>
      <c r="B25" s="23">
        <f>SUM(B3)*B17</f>
        <v>12.88</v>
      </c>
    </row>
    <row r="26" spans="1:2" ht="16.2" x14ac:dyDescent="0.3">
      <c r="A26" s="19" t="s">
        <v>20</v>
      </c>
      <c r="B26" s="23">
        <f>B9</f>
        <v>0</v>
      </c>
    </row>
    <row r="27" spans="1:2" ht="16.2" x14ac:dyDescent="0.3">
      <c r="A27" s="6" t="s">
        <v>15</v>
      </c>
      <c r="B27" s="35">
        <f>SUM(B22-B24-B25-B26)</f>
        <v>478.35854</v>
      </c>
    </row>
    <row r="28" spans="1:2" ht="16.2" x14ac:dyDescent="0.3">
      <c r="A28" s="14" t="s">
        <v>14</v>
      </c>
      <c r="B28" s="35"/>
    </row>
    <row r="29" spans="1:2" ht="16.2" x14ac:dyDescent="0.3">
      <c r="A29" s="15" t="s">
        <v>16</v>
      </c>
      <c r="B29" s="35">
        <f>SUM(B3+B4+B5)*3%</f>
        <v>12.24</v>
      </c>
    </row>
    <row r="30" spans="1:2" ht="17.399999999999999" x14ac:dyDescent="0.3">
      <c r="A30" s="16" t="s">
        <v>17</v>
      </c>
      <c r="B30" s="36">
        <f>SUM(B29*B18)</f>
        <v>0.6120000000000001</v>
      </c>
    </row>
    <row r="31" spans="1:2" ht="17.399999999999999" x14ac:dyDescent="0.3">
      <c r="A31" s="17" t="s">
        <v>18</v>
      </c>
      <c r="B31" s="36">
        <f>SUM(B29*B19)</f>
        <v>1.2209400000000001</v>
      </c>
    </row>
    <row r="32" spans="1:2" ht="16.2" x14ac:dyDescent="0.3">
      <c r="A32" s="18" t="s">
        <v>19</v>
      </c>
      <c r="B32" s="37">
        <f>SUM(B27-B29-B30-B31)</f>
        <v>464.28559999999999</v>
      </c>
    </row>
  </sheetData>
  <hyperlinks>
    <hyperlink ref="D10" r:id="rId1" xr:uid="{1670D56F-24B6-49EB-BF9B-D2DF8AA26C42}"/>
  </hyperlinks>
  <pageMargins left="0.7" right="0.7" top="0.75" bottom="0.75" header="0.3" footer="0.3"/>
  <pageSetup orientation="portrait" horizontalDpi="4294967293" verticalDpi="36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Nicolas Guimont</cp:lastModifiedBy>
  <dcterms:created xsi:type="dcterms:W3CDTF">2023-08-21T17:44:26Z</dcterms:created>
  <dcterms:modified xsi:type="dcterms:W3CDTF">2024-03-01T18:26:30Z</dcterms:modified>
</cp:coreProperties>
</file>